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Приложение 4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66" i="1"/>
  <c r="E66"/>
  <c r="F68"/>
  <c r="E68"/>
  <c r="E67" s="1"/>
  <c r="F77"/>
  <c r="E77"/>
  <c r="F76"/>
  <c r="E76"/>
  <c r="F67"/>
  <c r="F60"/>
  <c r="E60"/>
  <c r="F59"/>
  <c r="E59"/>
  <c r="F58"/>
  <c r="E58"/>
  <c r="F56"/>
  <c r="E56"/>
  <c r="F55"/>
  <c r="E55"/>
  <c r="F53"/>
  <c r="E53"/>
  <c r="F52"/>
  <c r="E52"/>
  <c r="F49"/>
  <c r="E49"/>
  <c r="F48"/>
  <c r="E48"/>
  <c r="F47"/>
  <c r="E47"/>
  <c r="F45"/>
  <c r="E45"/>
  <c r="F44"/>
  <c r="E44"/>
  <c r="F41"/>
  <c r="E41"/>
  <c r="F40"/>
  <c r="E40"/>
  <c r="F39"/>
  <c r="E39"/>
  <c r="F37"/>
  <c r="E37"/>
  <c r="F36"/>
  <c r="E36"/>
  <c r="F35"/>
  <c r="E35"/>
  <c r="F33"/>
  <c r="E33"/>
  <c r="F32"/>
  <c r="E32"/>
  <c r="F30"/>
  <c r="E30"/>
  <c r="F29"/>
  <c r="E29"/>
  <c r="F26"/>
  <c r="E26"/>
  <c r="F25"/>
  <c r="E25"/>
  <c r="F23"/>
  <c r="E23"/>
  <c r="F22"/>
  <c r="E22"/>
  <c r="F20"/>
  <c r="E20"/>
  <c r="F19"/>
  <c r="E19"/>
  <c r="F17"/>
  <c r="E17"/>
  <c r="F15"/>
  <c r="E15"/>
  <c r="F13"/>
  <c r="E13"/>
  <c r="F12"/>
  <c r="E12"/>
  <c r="F11"/>
  <c r="E11"/>
  <c r="F8"/>
  <c r="E8"/>
  <c r="F7"/>
  <c r="E7"/>
  <c r="F6"/>
  <c r="E6"/>
  <c r="D17" l="1"/>
  <c r="D77"/>
  <c r="D68"/>
  <c r="D41" l="1"/>
  <c r="D13"/>
  <c r="D76"/>
  <c r="D67"/>
  <c r="D60"/>
  <c r="D59" s="1"/>
  <c r="D58" s="1"/>
  <c r="D56"/>
  <c r="D55" s="1"/>
  <c r="D53"/>
  <c r="D52" s="1"/>
  <c r="D49"/>
  <c r="D48" s="1"/>
  <c r="D45"/>
  <c r="D44" s="1"/>
  <c r="D40"/>
  <c r="D37"/>
  <c r="D36" s="1"/>
  <c r="D35" s="1"/>
  <c r="D33"/>
  <c r="D32" s="1"/>
  <c r="D30"/>
  <c r="D29" s="1"/>
  <c r="D26"/>
  <c r="D25" s="1"/>
  <c r="D23"/>
  <c r="D22" s="1"/>
  <c r="D20"/>
  <c r="D19" s="1"/>
  <c r="D15"/>
  <c r="D8"/>
  <c r="D7" s="1"/>
  <c r="D6" s="1"/>
  <c r="D66" l="1"/>
  <c r="D12"/>
  <c r="D39"/>
  <c r="D11"/>
  <c r="D47"/>
  <c r="D80" l="1"/>
</calcChain>
</file>

<file path=xl/sharedStrings.xml><?xml version="1.0" encoding="utf-8"?>
<sst xmlns="http://schemas.openxmlformats.org/spreadsheetml/2006/main" count="193" uniqueCount="171">
  <si>
    <t>Наименование</t>
  </si>
  <si>
    <t>Целевая статья</t>
  </si>
  <si>
    <t>Вид расходов</t>
  </si>
  <si>
    <t>Сумма, руб.            2023 год</t>
  </si>
  <si>
    <t>Муниципальная программа Введенского сельского поселения «Обеспечение мероприятий в области пожарной безопасности»</t>
  </si>
  <si>
    <t>Подпрограмма «Осуществление мер пожарной безопасности на территории поселения»</t>
  </si>
  <si>
    <t>Основное мероприятие «Меры пожарной безопасности на территории поселения»</t>
  </si>
  <si>
    <t>Обеспечение выполнения работ по противопожарным мероприятиям   (Прочая закупка товаров, работ и услуг для обеспечения государственных (муниципальных) нужд)</t>
  </si>
  <si>
    <t>Организация и осуществление мероприятий по пожарной безопасности в Введенском сельском поселении (Предоставление субсидии бюджетным, автономным учреждениям и иным некоммерческим организациям)</t>
  </si>
  <si>
    <t>Муниципальная программа «Развитие местного самоуправления в Введенском сельском поселении»</t>
  </si>
  <si>
    <r>
      <t>Подпрограмма «Обеспечение деятельности органов местного самоуправления»</t>
    </r>
    <r>
      <rPr>
        <sz val="12"/>
        <color rgb="FF000000"/>
        <rFont val="Times New Roman"/>
        <family val="1"/>
        <charset val="204"/>
      </rPr>
      <t xml:space="preserve"> </t>
    </r>
  </si>
  <si>
    <t>Основное мероприятие «Обеспечение деятельности  выборных должностных лиц органов местного самоуправления Введенского сельского поселения»</t>
  </si>
  <si>
    <t>Функционирование органов местного самоуправления.  Глава поселения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</si>
  <si>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Основное мероприятие «Обеспечение деятельности исполнительных органов местного самоуправления»</t>
  </si>
  <si>
    <t>Функционирование органов местного самоуправления. Местная администрация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</si>
  <si>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Функционирование органов местного самоуправления. Местная администрация (Прочая закупка товаров, работ и услуг для обеспечения государственных (муниципальных) нужд)</t>
  </si>
  <si>
    <t>Функционирование органов местного самоуправления. Местная администрация (Иные бюджетные ассигнования)</t>
  </si>
  <si>
    <r>
      <t>Подпрограмма «</t>
    </r>
    <r>
      <rPr>
        <b/>
        <sz val="12"/>
        <color theme="1"/>
        <rFont val="Times New Roman"/>
        <family val="1"/>
        <charset val="204"/>
      </rPr>
      <t>Обеспечение муниципальных закупок в Введенском сельском поселении»</t>
    </r>
  </si>
  <si>
    <t>Основное мероприятие «Информационное обеспечение контрактной системы в сфере закупок»</t>
  </si>
  <si>
    <r>
      <t xml:space="preserve">Организация закупок товаров, работ, услуг для обеспечения муниципальных нужд Введенского сельского поселения </t>
    </r>
    <r>
      <rPr>
        <sz val="12"/>
        <color rgb="FF000000"/>
        <rFont val="Times New Roman"/>
        <family val="1"/>
        <charset val="204"/>
      </rPr>
      <t>в соответствии с требованиями 44-ФЗ (Прочая закупка товаров, работ и услуг для обеспечения государственных (муниципальных) нужд)</t>
    </r>
  </si>
  <si>
    <t>Подпрограмма «Развитие муниципальной службы в Введенском сельском поселении»</t>
  </si>
  <si>
    <t>Основное мероприятие «Создание условий для развития муниципальной службы»</t>
  </si>
  <si>
    <t>Подготовка, переподготовка, обучение и повышение квалификации муниципальных служащих и лиц, находящихся в резерве управленческих кадров Введенского сельского поселения (Прочая закупка товаров, работ и услуг для обеспечения государственных (муниципальных) нужд)</t>
  </si>
  <si>
    <t>Уплата членских взносов в Совет муниципальных образований Ивановской области (Иные бюджетные ассигнования)</t>
  </si>
  <si>
    <t>Подпрограмма «Пенсионное обеспечение муниципальных служащих»</t>
  </si>
  <si>
    <t>Основное мероприятие «Обеспечение дополнительного пенсионного обеспечения за выслугу лет лицам, замещавшим выборные должности муниципальной службы и должности муниципальной службы»</t>
  </si>
  <si>
    <t>Выплата пенсий за выслугу лет лицам, замещавшим выборные должности муниципальной службы и должности муниципальной службы Введенского сельского поселения (Социальное обеспечение и иные выплаты населению)</t>
  </si>
  <si>
    <t>Подпрограмма «Повышение качества и доступности предоставления государственных и муниципальных услуг»</t>
  </si>
  <si>
    <t>Основное мероприятие «Организация предоставления государственных и муниципальных услуг на базе многофункциональных центров предоставления государственных и муниципальных услуг»</t>
  </si>
  <si>
    <t>Организация предоставления государственных и муниципальных услуг на базе УРМ муниципального автономного учреждения городского округа Шуя «Многофункциональный центр предоставления государственных и муниципальных услуг» (Прочая закупка товаров, работ и услуг для обеспечения государственных (муниципальных) нужд)</t>
  </si>
  <si>
    <t>Муниципальная программа «Развитие физической культуры и спорта на территории Введенского сельского поселения»</t>
  </si>
  <si>
    <t>Подпрограмма «Развитие физической культуры и спорта на территории Введенского сельского поселения»</t>
  </si>
  <si>
    <t>Основное мероприятие «Физическое воспитание и обеспечение организации и проведения спортивных мероприятий»</t>
  </si>
  <si>
    <t>Проведение спортивных соревнований и мероприятий (Прочая закупка товаров, работ и услуг для обеспечения государственных (муниципальных) нужд)</t>
  </si>
  <si>
    <t>Муниципальная программа «Управление и распоряжение муниципальной собственностью Введенского сельского поселения»</t>
  </si>
  <si>
    <t>Подпрограмма «Эффективное управление муниципальной собственностью и земельными ресурсами поселения»</t>
  </si>
  <si>
    <t>Основное мероприятие «Управление муниципальной собственностью и земельными ресурсами поселения»</t>
  </si>
  <si>
    <t>Оформление права муниципальной собственности на объекты недвижимости (Прочая закупка товаров, работ и услуг для обеспечения государственных (муниципальных) нужд)</t>
  </si>
  <si>
    <t>Подпрограмма «Содержание имущества, находящегося в казне Введенского сельского поселения»</t>
  </si>
  <si>
    <t>Основное мероприятие «Содержание имущества, находящегося в казне Введенского сельского поселения»</t>
  </si>
  <si>
    <t>Содержание имущества, находящегося в казне Введенского сельского поселения (Прочая закупка товаров, работ и услуг для обеспечения государственных (муниципальных) нужд)</t>
  </si>
  <si>
    <t>Муниципальная программа «Благоустройство населенных пунктов Введенского сельского поселения»</t>
  </si>
  <si>
    <t>Подпрограмма «Организация и обеспечение уличного освещения на территории Введенского сельского поселения»</t>
  </si>
  <si>
    <t>Основное мероприятие «Организация уличного освещения»</t>
  </si>
  <si>
    <t>Оплата электроэнергии за уличное освещение (Прочая закупка товаров, работ и услуг для обеспечения государственных (муниципальных) нужд)</t>
  </si>
  <si>
    <t>Обеспечение выполнения работ и услуг по содержанию и установке новых линий уличного освещения (Прочая закупка товаров, работ и услуг для обеспечения государственных (муниципальных) нужд)</t>
  </si>
  <si>
    <t>Подпрограмма «Обеспечение мероприятий по содержанию и ремонту памятников и обелисков»</t>
  </si>
  <si>
    <t>Основное мероприятие «Мероприятия по содержанию и ремонту памятников и обелисков»</t>
  </si>
  <si>
    <t>Содержание и ремонт памятников, обелисков (Прочая закупка товаров, работ и услуг для обеспечения государственных (муниципальных) нужд)</t>
  </si>
  <si>
    <t>Подпрограмма «Организация благоустройства и озеленения территории поселения»</t>
  </si>
  <si>
    <t>Основное мероприятие «Благоустройство и озеленение территории поселения»</t>
  </si>
  <si>
    <t>Прочие мероприятия по благоустройству территории поселения (Прочая закупка товаров, работ и услуг для обеспечения государственных (муниципальных) нужд)</t>
  </si>
  <si>
    <t>Муниципальная программа «Развитие культуры на территории Введенского сельского поселения»</t>
  </si>
  <si>
    <t>Подпрограмма «Обеспечение деятельности, сохранение и развитие учреждений культуры на территории Введенского сельского поселения»</t>
  </si>
  <si>
    <t>Основное мероприятие «Сохранение и развитие учреждений культуры»</t>
  </si>
  <si>
    <t>Обеспечение деятельности муниципального казённого учреждения культуры 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</si>
  <si>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Обеспечение деятельности муниципального казённого учреждения культуры  (Прочая закупка товаров, работ и услуг для обеспечения государственных (муниципальных) нужд)</t>
  </si>
  <si>
    <t>Обеспечение деятельности муниципального казённого учреждения культуры  (Иные бюджетные ассигнования)</t>
  </si>
  <si>
    <r>
      <t>Поэтапное доведение средней заработной платы работникам культуры муниципальных учреждений культуры до средней заработной платы в Ивановской области из бюджета Введенского сельского поселения</t>
    </r>
    <r>
      <rPr>
        <sz val="12"/>
        <color rgb="FF000000"/>
        <rFont val="Times New Roman"/>
        <family val="1"/>
        <charset val="204"/>
      </rPr>
      <t xml:space="preserve">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  </r>
  </si>
  <si>
    <t>06101S0340</t>
  </si>
  <si>
    <r>
      <t>Софинансирование расходов, связанных с поэтапным доведением средней заработной платы работникам культуры муниципальных учреждений культуры Ивановской области до средней заработной платы в Ивановской области</t>
    </r>
    <r>
      <rPr>
        <sz val="12"/>
        <color rgb="FF000000"/>
        <rFont val="Times New Roman"/>
        <family val="1"/>
        <charset val="204"/>
      </rPr>
      <t xml:space="preserve"> (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  </r>
  </si>
  <si>
    <t>Непрограммные направления деятельности органов местного самоуправления Введенского сельского поселения</t>
  </si>
  <si>
    <t>Иные непрограммные направления деятельности органов местного самоуправления Введенского сельского поселения</t>
  </si>
  <si>
    <t>Иные непрограммные мероприятия</t>
  </si>
  <si>
    <t>Резервные фонды местных администраций (Иные бюджетные ассигнования)</t>
  </si>
  <si>
    <t>Исполнение судебных актов Российской Федерации и мировых соглашений по возмещению причиненного вреда (Иные бюджетные ассигнования)</t>
  </si>
  <si>
    <t>Содержание и ремонт автомобильных дорог(Прочая закупка товаров, работ и услуг для обеспечения государственных (муниципальных) нужд)</t>
  </si>
  <si>
    <t>Содержание и ремонт питьевых колодцев(Прочая закупка товаров, работ и услуг для обеспечения государственных (муниципальных) нужд)</t>
  </si>
  <si>
    <t>Организация ритуальных услуг и содержание мест захоронения(Прочая закупка товаров, работ и услуг для обеспечения государственных (муниципальных) нужд)</t>
  </si>
  <si>
    <t>Обеспечение деятельности надзорных органов переданных полномочий по осуществлению внутреннего  муниципального финансового контроля в соответствии со заключенным соглашением (иные межбюджетные трансферты, предоставляемые из бюджета Введенского сельского поселения)</t>
  </si>
  <si>
    <t>Обеспечение деятельности надзорных органов переданных полномочий по осуществлению  внешнего муниципального финансового контроля в соответствии со заключенным соглашением (иные межбюджетные трансферты, предоставляемые из бюджета Введенского сельского поселения)</t>
  </si>
  <si>
    <t>Реализация полномочий Российской Федерации по первичному воинскому учету органами местного самоуправления поселений, муниципальных и городских округов</t>
  </si>
  <si>
    <r>
      <t xml:space="preserve">Осуществление первичного воинского учета </t>
    </r>
    <r>
      <rPr>
        <sz val="12"/>
        <color rgb="FF000000"/>
        <rFont val="Times New Roman"/>
        <family val="1"/>
        <charset val="204"/>
      </rPr>
      <t xml:space="preserve">органами местного самоуправления поселений, муниципальных и городских округов </t>
    </r>
    <r>
      <rPr>
        <sz val="12"/>
        <color theme="1"/>
        <rFont val="Times New Roman"/>
        <family val="1"/>
        <charset val="204"/>
      </rPr>
      <t>(</t>
    </r>
    <r>
      <rPr>
        <sz val="12"/>
        <color rgb="FF000000"/>
        <rFont val="Times New Roman"/>
        <family val="1"/>
        <charset val="204"/>
      </rPr>
  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  </r>
  </si>
  <si>
    <r>
      <t xml:space="preserve">Осуществление первичного воинского учета </t>
    </r>
    <r>
      <rPr>
        <sz val="12"/>
        <color rgb="FF000000"/>
        <rFont val="Times New Roman"/>
        <family val="1"/>
        <charset val="204"/>
      </rPr>
      <t>органами местного самоуправления поселений, муниципальных и городских округов (Прочая з</t>
    </r>
    <r>
      <rPr>
        <sz val="12"/>
        <color theme="1"/>
        <rFont val="Times New Roman"/>
        <family val="1"/>
        <charset val="204"/>
      </rPr>
      <t>акупка товаров, работ и услуг для обеспечения государственных (муниципальных) нужд)</t>
    </r>
  </si>
  <si>
    <t>Всего</t>
  </si>
  <si>
    <t>0100000000</t>
  </si>
  <si>
    <t>0110000000</t>
  </si>
  <si>
    <t>0110100000</t>
  </si>
  <si>
    <t>0110100400</t>
  </si>
  <si>
    <t>0110160090</t>
  </si>
  <si>
    <t>0200000000</t>
  </si>
  <si>
    <t>0210000000</t>
  </si>
  <si>
    <t>0210100000</t>
  </si>
  <si>
    <t>0210100410</t>
  </si>
  <si>
    <t>0210200000</t>
  </si>
  <si>
    <t>0210200420</t>
  </si>
  <si>
    <t>0220000000</t>
  </si>
  <si>
    <t>0220100000</t>
  </si>
  <si>
    <t>0220100420</t>
  </si>
  <si>
    <t>0260000000</t>
  </si>
  <si>
    <t>0260100000</t>
  </si>
  <si>
    <t>0260100420</t>
  </si>
  <si>
    <t>0230000000</t>
  </si>
  <si>
    <t>0230100000</t>
  </si>
  <si>
    <t>0230100420</t>
  </si>
  <si>
    <t>0230100430</t>
  </si>
  <si>
    <t>0240000000</t>
  </si>
  <si>
    <t>0240100000</t>
  </si>
  <si>
    <t>0240100420</t>
  </si>
  <si>
    <t>0250000000</t>
  </si>
  <si>
    <t>0250100000</t>
  </si>
  <si>
    <t>0250100440</t>
  </si>
  <si>
    <t>0300000000</t>
  </si>
  <si>
    <t>0310000000</t>
  </si>
  <si>
    <t>0310100000</t>
  </si>
  <si>
    <t>0310100450</t>
  </si>
  <si>
    <t>0400000000</t>
  </si>
  <si>
    <t>0410000000</t>
  </si>
  <si>
    <t>0410100000</t>
  </si>
  <si>
    <t>0410100200</t>
  </si>
  <si>
    <t>0420000000</t>
  </si>
  <si>
    <t>0420100000</t>
  </si>
  <si>
    <t>0420100460</t>
  </si>
  <si>
    <t>0500000000</t>
  </si>
  <si>
    <t>0510000000</t>
  </si>
  <si>
    <t>0510100000</t>
  </si>
  <si>
    <t>0510100220</t>
  </si>
  <si>
    <t>0510100230</t>
  </si>
  <si>
    <t>0520000000</t>
  </si>
  <si>
    <t>0520100000</t>
  </si>
  <si>
    <t>0520100240</t>
  </si>
  <si>
    <t>0530000000</t>
  </si>
  <si>
    <t>0530100000</t>
  </si>
  <si>
    <t>0530100250</t>
  </si>
  <si>
    <t>0600000000</t>
  </si>
  <si>
    <t>0610000000</t>
  </si>
  <si>
    <t>0610100000</t>
  </si>
  <si>
    <t>0610100260</t>
  </si>
  <si>
    <t>0610180340</t>
  </si>
  <si>
    <t>3000000000</t>
  </si>
  <si>
    <t>Основное мероприятие «Повышение качества и доступности информация для решения вопросов местного значения»</t>
  </si>
  <si>
    <t>Обеспечение принципов прозрачности, открытости и эффективности местного самоуправления (Прочая закупка товаров, работ и услуг для обеспечения государственных (муниципальных) нужд)</t>
  </si>
  <si>
    <t>Приобретение программных продуктов для актуализации сведений и регистрации муниципального имущества (Прочая закупка товаров, работ и услуг для обеспечения государственных (муниципальных) нужд)</t>
  </si>
  <si>
    <t>0410100210</t>
  </si>
  <si>
    <t>Подпрограмма «Информационно-программное обеспечение деятельности органов местного самоуправления и организации бюджетного процесса»</t>
  </si>
  <si>
    <t>Сведения о расходах  бюджета Введенского сельского поселения на 2023 год и на плановый период 2024 и 2025 годов на реализацию муниципальных программ, а также о целевых показателях (индикаторах), планируемых к достижению в результате их реализации</t>
  </si>
  <si>
    <t>Сумма, руб.            2024 год</t>
  </si>
  <si>
    <t>Сумма, руб.            2025 год</t>
  </si>
  <si>
    <t>Целевые индикаторы (показатели) реализации программ</t>
  </si>
  <si>
    <t>Наименование целевого индикатора (показателя)</t>
  </si>
  <si>
    <t xml:space="preserve">Ед.
изм.
</t>
  </si>
  <si>
    <t>2023-2025 г.г.</t>
  </si>
  <si>
    <t>Обеспечение планов деятельности органов местного самоуправления</t>
  </si>
  <si>
    <t>%</t>
  </si>
  <si>
    <t>не менее 85</t>
  </si>
  <si>
    <t>Опубликование документов и материалов, обязательных к опубликованию законодательством и обеспечение информационной открытости в деятельности органов местного самоуправления</t>
  </si>
  <si>
    <t>Обновление информационного банка данных новыми документами и изменениями</t>
  </si>
  <si>
    <t xml:space="preserve">Доля закупок, осуществляемых у субъектов малого и среднего предпринимательства (от общей суммы НМЦК) </t>
  </si>
  <si>
    <t>Подготовка, переподготовка, обучение и повышение квалификации муниципальных служащих и лиц, находящихся в резерве управленческих кадров</t>
  </si>
  <si>
    <t>чел.</t>
  </si>
  <si>
    <t>Удельный вес назначения пенсии за выслугу лет лицам, замещавшим должности муниципальной службы, обратившимся за ее назначением, и отвечающим требованиям муниципальных правовых актов о назначении пенсии</t>
  </si>
  <si>
    <t>Количество специалистов, работающих в режиме "одного окна"</t>
  </si>
  <si>
    <t xml:space="preserve">Ед.
</t>
  </si>
  <si>
    <t>Среднее время ожидания заявителем в очереди при предоставлении государственной и муниципальной услуги (с момента отметки о посещении организации до момента приема заявителя)</t>
  </si>
  <si>
    <t>мин.</t>
  </si>
  <si>
    <t>Количество пожаров</t>
  </si>
  <si>
    <t>Количество лекций и бесед, проведенных с неработающим населением</t>
  </si>
  <si>
    <t>ед.</t>
  </si>
  <si>
    <t>Количество граждан, систематически занимающихся физической культурой и спортом</t>
  </si>
  <si>
    <t xml:space="preserve">Количество проводимых спортивно-массовых и спортивных мероприятий </t>
  </si>
  <si>
    <t xml:space="preserve">Количество земельных участков, находящихся в собственности Введенского сельского поселения, для продажи их на аукционах </t>
  </si>
  <si>
    <t>шт.</t>
  </si>
  <si>
    <t>Количество земельных участков, находящихся в собственности поселения, подготовленных для организации и проведения аукционов по их продаже и предоставлению в аренду</t>
  </si>
  <si>
    <t>Количество объектов, находящихся в казне Введенского сельского поселения, требующих оплаты коммунальных услуг</t>
  </si>
  <si>
    <t>Обустройство населенных пунктов уличным освещением</t>
  </si>
  <si>
    <t xml:space="preserve">Количество памятников и обелисков погибшим в Великой Отечественной войне подлежащих ремонту </t>
  </si>
  <si>
    <t>Устройство, содержание детских и спортивных площадок</t>
  </si>
  <si>
    <t>Количество проведенных субботников по очистке территории от мусора и опавшей листвы</t>
  </si>
  <si>
    <t>70-100</t>
  </si>
  <si>
    <t>Увеличение доли детей, привлекаемых к участию в творческих мероприятиях, в общем числе детей, проживающих на территории Введенского сельского поселения</t>
  </si>
  <si>
    <t xml:space="preserve">Повышение уровня удовлетворенности граждан Российской  Федерации, проживающих на территории Введенского сельского поселения, качеством предоставления муниципальных услуг в учреждениях культуры </t>
  </si>
</sst>
</file>

<file path=xl/styles.xml><?xml version="1.0" encoding="utf-8"?>
<styleSheet xmlns="http://schemas.openxmlformats.org/spreadsheetml/2006/main">
  <numFmts count="1">
    <numFmt numFmtId="164" formatCode="#,##0.00\ _₽"/>
  </numFmts>
  <fonts count="9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3" fillId="0" borderId="0" xfId="0" applyFont="1" applyAlignment="1">
      <alignment horizontal="right"/>
    </xf>
    <xf numFmtId="0" fontId="6" fillId="0" borderId="0" xfId="0" applyFont="1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0" fillId="0" borderId="0" xfId="0"/>
    <xf numFmtId="49" fontId="0" fillId="0" borderId="0" xfId="0" applyNumberFormat="1"/>
    <xf numFmtId="49" fontId="4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0" fillId="0" borderId="0" xfId="0"/>
    <xf numFmtId="164" fontId="5" fillId="2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8" fillId="0" borderId="1" xfId="0" applyFont="1" applyBorder="1"/>
    <xf numFmtId="0" fontId="0" fillId="0" borderId="0" xfId="0"/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81"/>
  <sheetViews>
    <sheetView tabSelected="1" workbookViewId="0">
      <selection activeCell="D4" sqref="D4:D5"/>
    </sheetView>
  </sheetViews>
  <sheetFormatPr defaultRowHeight="15"/>
  <cols>
    <col min="1" max="1" width="47" customWidth="1"/>
    <col min="2" max="2" width="17.140625" style="17" customWidth="1"/>
    <col min="3" max="3" width="9.5703125" customWidth="1"/>
    <col min="4" max="4" width="19.140625" customWidth="1"/>
    <col min="5" max="5" width="16.5703125" customWidth="1"/>
    <col min="6" max="6" width="18" customWidth="1"/>
    <col min="7" max="7" width="28.28515625" customWidth="1"/>
    <col min="8" max="8" width="9.28515625" customWidth="1"/>
    <col min="9" max="9" width="12.140625" customWidth="1"/>
  </cols>
  <sheetData>
    <row r="1" spans="1:9">
      <c r="B1" s="29"/>
      <c r="C1" s="29"/>
    </row>
    <row r="2" spans="1:9" ht="52.5" customHeight="1">
      <c r="A2" s="35" t="s">
        <v>135</v>
      </c>
      <c r="B2" s="35"/>
      <c r="C2" s="35"/>
      <c r="D2" s="35"/>
      <c r="E2" s="35"/>
      <c r="F2" s="35"/>
      <c r="G2" s="35"/>
      <c r="H2" s="35"/>
      <c r="I2" s="35"/>
    </row>
    <row r="3" spans="1:9" ht="15.75">
      <c r="A3" s="1"/>
    </row>
    <row r="4" spans="1:9" ht="49.5" customHeight="1">
      <c r="A4" s="31" t="s">
        <v>0</v>
      </c>
      <c r="B4" s="33" t="s">
        <v>1</v>
      </c>
      <c r="C4" s="31" t="s">
        <v>2</v>
      </c>
      <c r="D4" s="31" t="s">
        <v>3</v>
      </c>
      <c r="E4" s="31" t="s">
        <v>136</v>
      </c>
      <c r="F4" s="31" t="s">
        <v>137</v>
      </c>
      <c r="G4" s="30" t="s">
        <v>138</v>
      </c>
      <c r="H4" s="30"/>
      <c r="I4" s="30"/>
    </row>
    <row r="5" spans="1:9" s="21" customFormat="1" ht="30.75" customHeight="1">
      <c r="A5" s="32"/>
      <c r="B5" s="34"/>
      <c r="C5" s="32"/>
      <c r="D5" s="32"/>
      <c r="E5" s="32"/>
      <c r="F5" s="32"/>
      <c r="G5" s="23" t="s">
        <v>139</v>
      </c>
      <c r="H5" s="23" t="s">
        <v>140</v>
      </c>
      <c r="I5" s="23" t="s">
        <v>141</v>
      </c>
    </row>
    <row r="6" spans="1:9" ht="64.5" customHeight="1">
      <c r="A6" s="4" t="s">
        <v>4</v>
      </c>
      <c r="B6" s="19" t="s">
        <v>75</v>
      </c>
      <c r="C6" s="5"/>
      <c r="D6" s="13">
        <f t="shared" ref="D6:F7" si="0">D7</f>
        <v>140726</v>
      </c>
      <c r="E6" s="13">
        <f t="shared" si="0"/>
        <v>105726</v>
      </c>
      <c r="F6" s="13">
        <f t="shared" si="0"/>
        <v>69900</v>
      </c>
      <c r="G6" s="24"/>
      <c r="H6" s="24"/>
      <c r="I6" s="24"/>
    </row>
    <row r="7" spans="1:9" ht="47.25" customHeight="1">
      <c r="A7" s="4" t="s">
        <v>5</v>
      </c>
      <c r="B7" s="19" t="s">
        <v>76</v>
      </c>
      <c r="C7" s="5"/>
      <c r="D7" s="13">
        <f t="shared" si="0"/>
        <v>140726</v>
      </c>
      <c r="E7" s="13">
        <f t="shared" si="0"/>
        <v>105726</v>
      </c>
      <c r="F7" s="13">
        <f t="shared" si="0"/>
        <v>69900</v>
      </c>
      <c r="G7" s="24"/>
      <c r="H7" s="24"/>
      <c r="I7" s="24"/>
    </row>
    <row r="8" spans="1:9" ht="36.75" customHeight="1">
      <c r="A8" s="6" t="s">
        <v>6</v>
      </c>
      <c r="B8" s="18" t="s">
        <v>77</v>
      </c>
      <c r="C8" s="5"/>
      <c r="D8" s="14">
        <f>D9+D10</f>
        <v>140726</v>
      </c>
      <c r="E8" s="14">
        <f>E9+E10</f>
        <v>105726</v>
      </c>
      <c r="F8" s="14">
        <f>F9+F10</f>
        <v>69900</v>
      </c>
      <c r="G8" s="24"/>
      <c r="H8" s="24"/>
      <c r="I8" s="24"/>
    </row>
    <row r="9" spans="1:9" ht="64.5" customHeight="1">
      <c r="A9" s="6" t="s">
        <v>7</v>
      </c>
      <c r="B9" s="18" t="s">
        <v>78</v>
      </c>
      <c r="C9" s="3">
        <v>200</v>
      </c>
      <c r="D9" s="14">
        <v>104900</v>
      </c>
      <c r="E9" s="14">
        <v>69900</v>
      </c>
      <c r="F9" s="14">
        <v>69900</v>
      </c>
      <c r="G9" s="24" t="s">
        <v>155</v>
      </c>
      <c r="H9" s="24" t="s">
        <v>157</v>
      </c>
      <c r="I9" s="24">
        <v>0</v>
      </c>
    </row>
    <row r="10" spans="1:9" ht="97.5" customHeight="1">
      <c r="A10" s="7" t="s">
        <v>8</v>
      </c>
      <c r="B10" s="18" t="s">
        <v>79</v>
      </c>
      <c r="C10" s="3">
        <v>600</v>
      </c>
      <c r="D10" s="14">
        <v>35826</v>
      </c>
      <c r="E10" s="14">
        <v>35826</v>
      </c>
      <c r="F10" s="14">
        <v>0</v>
      </c>
      <c r="G10" s="25" t="s">
        <v>156</v>
      </c>
      <c r="H10" s="24" t="s">
        <v>157</v>
      </c>
      <c r="I10" s="24">
        <v>8</v>
      </c>
    </row>
    <row r="11" spans="1:9" ht="46.5" customHeight="1">
      <c r="A11" s="4" t="s">
        <v>9</v>
      </c>
      <c r="B11" s="19" t="s">
        <v>80</v>
      </c>
      <c r="C11" s="5"/>
      <c r="D11" s="13">
        <f>D12+D19+D22+D25+D29+D32</f>
        <v>4393272.75</v>
      </c>
      <c r="E11" s="13">
        <f>E12+E19+E22+E25+E29+E32</f>
        <v>4095371.75</v>
      </c>
      <c r="F11" s="13">
        <f>F12+F19+F22+F25+F29+F32</f>
        <v>3930371.75</v>
      </c>
      <c r="G11" s="24"/>
      <c r="H11" s="24"/>
      <c r="I11" s="24"/>
    </row>
    <row r="12" spans="1:9" ht="39" customHeight="1">
      <c r="A12" s="4" t="s">
        <v>10</v>
      </c>
      <c r="B12" s="19" t="s">
        <v>81</v>
      </c>
      <c r="C12" s="5"/>
      <c r="D12" s="13">
        <f>D13+D15</f>
        <v>3769554.75</v>
      </c>
      <c r="E12" s="13">
        <f>E13+E15</f>
        <v>3681254.75</v>
      </c>
      <c r="F12" s="13">
        <f>F13+F15</f>
        <v>3631254.75</v>
      </c>
      <c r="G12" s="24"/>
      <c r="H12" s="24"/>
      <c r="I12" s="24"/>
    </row>
    <row r="13" spans="1:9" ht="65.25" customHeight="1">
      <c r="A13" s="6" t="s">
        <v>11</v>
      </c>
      <c r="B13" s="18" t="s">
        <v>82</v>
      </c>
      <c r="C13" s="3"/>
      <c r="D13" s="14">
        <f>D14</f>
        <v>841189.39</v>
      </c>
      <c r="E13" s="14">
        <f>E14</f>
        <v>841189.39</v>
      </c>
      <c r="F13" s="14">
        <f>F14</f>
        <v>841189.39</v>
      </c>
      <c r="G13" s="25" t="s">
        <v>142</v>
      </c>
      <c r="H13" s="24" t="s">
        <v>143</v>
      </c>
      <c r="I13" s="24">
        <v>100</v>
      </c>
    </row>
    <row r="14" spans="1:9" ht="114.75" customHeight="1">
      <c r="A14" s="6" t="s">
        <v>12</v>
      </c>
      <c r="B14" s="18" t="s">
        <v>83</v>
      </c>
      <c r="C14" s="3">
        <v>100</v>
      </c>
      <c r="D14" s="14">
        <v>841189.39</v>
      </c>
      <c r="E14" s="14">
        <v>841189.39</v>
      </c>
      <c r="F14" s="14">
        <v>841189.39</v>
      </c>
      <c r="G14" s="24"/>
      <c r="H14" s="24"/>
      <c r="I14" s="24"/>
    </row>
    <row r="15" spans="1:9" ht="51" customHeight="1">
      <c r="A15" s="6" t="s">
        <v>13</v>
      </c>
      <c r="B15" s="18" t="s">
        <v>84</v>
      </c>
      <c r="C15" s="3"/>
      <c r="D15" s="14">
        <f>D16+D17+D18</f>
        <v>2928365.36</v>
      </c>
      <c r="E15" s="14">
        <f>E16+E17+E18</f>
        <v>2840065.36</v>
      </c>
      <c r="F15" s="14">
        <f>F16+F17+F18</f>
        <v>2790065.36</v>
      </c>
      <c r="G15" s="25" t="s">
        <v>142</v>
      </c>
      <c r="H15" s="24" t="s">
        <v>143</v>
      </c>
      <c r="I15" s="24">
        <v>100</v>
      </c>
    </row>
    <row r="16" spans="1:9" ht="128.25" customHeight="1">
      <c r="A16" s="6" t="s">
        <v>14</v>
      </c>
      <c r="B16" s="18" t="s">
        <v>85</v>
      </c>
      <c r="C16" s="3">
        <v>100</v>
      </c>
      <c r="D16" s="14">
        <v>2550045.36</v>
      </c>
      <c r="E16" s="14">
        <v>2550045.36</v>
      </c>
      <c r="F16" s="14">
        <v>2550045.36</v>
      </c>
      <c r="G16" s="25"/>
      <c r="H16" s="24"/>
      <c r="I16" s="24"/>
    </row>
    <row r="17" spans="1:9" ht="90.75" customHeight="1">
      <c r="A17" s="6" t="s">
        <v>15</v>
      </c>
      <c r="B17" s="18" t="s">
        <v>85</v>
      </c>
      <c r="C17" s="3">
        <v>200</v>
      </c>
      <c r="D17" s="14">
        <f>152000+225000</f>
        <v>377000</v>
      </c>
      <c r="E17" s="14">
        <f>152000+136700</f>
        <v>288700</v>
      </c>
      <c r="F17" s="14">
        <f>152000+86700</f>
        <v>238700</v>
      </c>
      <c r="G17" s="25"/>
      <c r="H17" s="24"/>
      <c r="I17" s="24"/>
    </row>
    <row r="18" spans="1:9" ht="52.5" customHeight="1">
      <c r="A18" s="6" t="s">
        <v>16</v>
      </c>
      <c r="B18" s="18" t="s">
        <v>85</v>
      </c>
      <c r="C18" s="3">
        <v>800</v>
      </c>
      <c r="D18" s="14">
        <v>1320</v>
      </c>
      <c r="E18" s="14">
        <v>1320</v>
      </c>
      <c r="F18" s="14">
        <v>1320</v>
      </c>
      <c r="G18" s="24"/>
      <c r="H18" s="24"/>
      <c r="I18" s="24"/>
    </row>
    <row r="19" spans="1:9" ht="69.75" customHeight="1">
      <c r="A19" s="4" t="s">
        <v>134</v>
      </c>
      <c r="B19" s="19" t="s">
        <v>86</v>
      </c>
      <c r="C19" s="5"/>
      <c r="D19" s="13">
        <f t="shared" ref="D19:F20" si="1">D20</f>
        <v>113400</v>
      </c>
      <c r="E19" s="13">
        <f t="shared" si="1"/>
        <v>58799</v>
      </c>
      <c r="F19" s="13">
        <f t="shared" si="1"/>
        <v>58799</v>
      </c>
      <c r="G19" s="24"/>
      <c r="H19" s="24"/>
      <c r="I19" s="24"/>
    </row>
    <row r="20" spans="1:9" ht="99.75" customHeight="1">
      <c r="A20" s="6" t="s">
        <v>130</v>
      </c>
      <c r="B20" s="18" t="s">
        <v>87</v>
      </c>
      <c r="C20" s="3"/>
      <c r="D20" s="14">
        <f t="shared" si="1"/>
        <v>113400</v>
      </c>
      <c r="E20" s="14">
        <f t="shared" si="1"/>
        <v>58799</v>
      </c>
      <c r="F20" s="14">
        <f t="shared" si="1"/>
        <v>58799</v>
      </c>
      <c r="G20" s="25" t="s">
        <v>145</v>
      </c>
      <c r="H20" s="24" t="s">
        <v>143</v>
      </c>
      <c r="I20" s="24">
        <v>100</v>
      </c>
    </row>
    <row r="21" spans="1:9" ht="84.75" customHeight="1">
      <c r="A21" s="7" t="s">
        <v>131</v>
      </c>
      <c r="B21" s="18" t="s">
        <v>88</v>
      </c>
      <c r="C21" s="3">
        <v>200</v>
      </c>
      <c r="D21" s="14">
        <v>113400</v>
      </c>
      <c r="E21" s="14">
        <v>58799</v>
      </c>
      <c r="F21" s="14">
        <v>58799</v>
      </c>
      <c r="G21" s="25" t="s">
        <v>146</v>
      </c>
      <c r="H21" s="24" t="s">
        <v>143</v>
      </c>
      <c r="I21" s="24">
        <v>100</v>
      </c>
    </row>
    <row r="22" spans="1:9" ht="54.75" customHeight="1">
      <c r="A22" s="8" t="s">
        <v>17</v>
      </c>
      <c r="B22" s="19" t="s">
        <v>89</v>
      </c>
      <c r="C22" s="9"/>
      <c r="D22" s="13">
        <f>D23</f>
        <v>0</v>
      </c>
      <c r="E22" s="13">
        <f t="shared" ref="E22:F23" si="2">E23</f>
        <v>0</v>
      </c>
      <c r="F22" s="13">
        <f t="shared" si="2"/>
        <v>0</v>
      </c>
      <c r="G22" s="24"/>
      <c r="H22" s="24"/>
      <c r="I22" s="24"/>
    </row>
    <row r="23" spans="1:9" ht="59.25" customHeight="1">
      <c r="A23" s="7" t="s">
        <v>18</v>
      </c>
      <c r="B23" s="18" t="s">
        <v>90</v>
      </c>
      <c r="C23" s="9"/>
      <c r="D23" s="14">
        <f>D24</f>
        <v>0</v>
      </c>
      <c r="E23" s="14">
        <f t="shared" si="2"/>
        <v>0</v>
      </c>
      <c r="F23" s="14">
        <f t="shared" si="2"/>
        <v>0</v>
      </c>
      <c r="G23" s="25" t="s">
        <v>147</v>
      </c>
      <c r="H23" s="24" t="s">
        <v>143</v>
      </c>
      <c r="I23" s="24" t="s">
        <v>144</v>
      </c>
    </row>
    <row r="24" spans="1:9" ht="96" customHeight="1">
      <c r="A24" s="10" t="s">
        <v>19</v>
      </c>
      <c r="B24" s="18" t="s">
        <v>91</v>
      </c>
      <c r="C24" s="3">
        <v>200</v>
      </c>
      <c r="D24" s="14">
        <v>0</v>
      </c>
      <c r="E24" s="14">
        <v>0</v>
      </c>
      <c r="F24" s="14">
        <v>0</v>
      </c>
      <c r="G24" s="24"/>
      <c r="H24" s="24"/>
      <c r="I24" s="24"/>
    </row>
    <row r="25" spans="1:9" ht="33" customHeight="1">
      <c r="A25" s="4" t="s">
        <v>20</v>
      </c>
      <c r="B25" s="19" t="s">
        <v>92</v>
      </c>
      <c r="C25" s="5"/>
      <c r="D25" s="13">
        <f>D26</f>
        <v>5118</v>
      </c>
      <c r="E25" s="22">
        <f>E26</f>
        <v>5118</v>
      </c>
      <c r="F25" s="22">
        <f>F26</f>
        <v>5118</v>
      </c>
      <c r="G25" s="24"/>
      <c r="H25" s="24"/>
      <c r="I25" s="24"/>
    </row>
    <row r="26" spans="1:9" ht="31.5" customHeight="1">
      <c r="A26" s="6" t="s">
        <v>21</v>
      </c>
      <c r="B26" s="18" t="s">
        <v>93</v>
      </c>
      <c r="C26" s="3"/>
      <c r="D26" s="14">
        <f>D27+D28</f>
        <v>5118</v>
      </c>
      <c r="E26" s="14">
        <f>E27+E28</f>
        <v>5118</v>
      </c>
      <c r="F26" s="14">
        <f>F27+F28</f>
        <v>5118</v>
      </c>
      <c r="G26" s="24"/>
      <c r="H26" s="24"/>
      <c r="I26" s="24"/>
    </row>
    <row r="27" spans="1:9" ht="115.5" customHeight="1">
      <c r="A27" s="6" t="s">
        <v>22</v>
      </c>
      <c r="B27" s="18" t="s">
        <v>94</v>
      </c>
      <c r="C27" s="3">
        <v>200</v>
      </c>
      <c r="D27" s="14">
        <v>0</v>
      </c>
      <c r="E27" s="14">
        <v>0</v>
      </c>
      <c r="F27" s="14">
        <v>0</v>
      </c>
      <c r="G27" s="25" t="s">
        <v>148</v>
      </c>
      <c r="H27" s="24" t="s">
        <v>149</v>
      </c>
      <c r="I27" s="24">
        <v>0</v>
      </c>
    </row>
    <row r="28" spans="1:9" ht="48" customHeight="1">
      <c r="A28" s="6" t="s">
        <v>23</v>
      </c>
      <c r="B28" s="18" t="s">
        <v>95</v>
      </c>
      <c r="C28" s="3">
        <v>800</v>
      </c>
      <c r="D28" s="14">
        <v>5118</v>
      </c>
      <c r="E28" s="14">
        <v>5118</v>
      </c>
      <c r="F28" s="14">
        <v>5118</v>
      </c>
      <c r="G28" s="24"/>
      <c r="H28" s="24"/>
      <c r="I28" s="24"/>
    </row>
    <row r="29" spans="1:9" ht="36.75" customHeight="1">
      <c r="A29" s="4" t="s">
        <v>24</v>
      </c>
      <c r="B29" s="19" t="s">
        <v>96</v>
      </c>
      <c r="C29" s="5"/>
      <c r="D29" s="13">
        <f t="shared" ref="D29:F30" si="3">D30</f>
        <v>470000</v>
      </c>
      <c r="E29" s="13">
        <f t="shared" si="3"/>
        <v>315000</v>
      </c>
      <c r="F29" s="13">
        <f t="shared" si="3"/>
        <v>200000</v>
      </c>
      <c r="G29" s="24"/>
      <c r="H29" s="24"/>
      <c r="I29" s="24"/>
    </row>
    <row r="30" spans="1:9" ht="118.5" customHeight="1">
      <c r="A30" s="6" t="s">
        <v>25</v>
      </c>
      <c r="B30" s="18" t="s">
        <v>97</v>
      </c>
      <c r="C30" s="3"/>
      <c r="D30" s="14">
        <f t="shared" si="3"/>
        <v>470000</v>
      </c>
      <c r="E30" s="14">
        <f t="shared" si="3"/>
        <v>315000</v>
      </c>
      <c r="F30" s="14">
        <f t="shared" si="3"/>
        <v>200000</v>
      </c>
      <c r="G30" s="26" t="s">
        <v>150</v>
      </c>
      <c r="H30" s="24" t="s">
        <v>143</v>
      </c>
      <c r="I30" s="24">
        <v>100</v>
      </c>
    </row>
    <row r="31" spans="1:9" ht="97.5" customHeight="1">
      <c r="A31" s="6" t="s">
        <v>26</v>
      </c>
      <c r="B31" s="18" t="s">
        <v>98</v>
      </c>
      <c r="C31" s="3">
        <v>300</v>
      </c>
      <c r="D31" s="14">
        <v>470000</v>
      </c>
      <c r="E31" s="14">
        <v>315000</v>
      </c>
      <c r="F31" s="14">
        <v>200000</v>
      </c>
      <c r="G31" s="24"/>
      <c r="H31" s="24"/>
      <c r="I31" s="24"/>
    </row>
    <row r="32" spans="1:9" ht="50.25" customHeight="1">
      <c r="A32" s="4" t="s">
        <v>27</v>
      </c>
      <c r="B32" s="19" t="s">
        <v>99</v>
      </c>
      <c r="C32" s="5"/>
      <c r="D32" s="13">
        <f t="shared" ref="D32:F33" si="4">D33</f>
        <v>35200</v>
      </c>
      <c r="E32" s="13">
        <f t="shared" si="4"/>
        <v>35200</v>
      </c>
      <c r="F32" s="13">
        <f t="shared" si="4"/>
        <v>35200</v>
      </c>
      <c r="G32" s="24"/>
      <c r="H32" s="24"/>
      <c r="I32" s="24"/>
    </row>
    <row r="33" spans="1:9" ht="100.5" customHeight="1">
      <c r="A33" s="6" t="s">
        <v>28</v>
      </c>
      <c r="B33" s="18" t="s">
        <v>100</v>
      </c>
      <c r="C33" s="3"/>
      <c r="D33" s="14">
        <f t="shared" si="4"/>
        <v>35200</v>
      </c>
      <c r="E33" s="14">
        <f t="shared" si="4"/>
        <v>35200</v>
      </c>
      <c r="F33" s="14">
        <f t="shared" si="4"/>
        <v>35200</v>
      </c>
      <c r="G33" s="25" t="s">
        <v>151</v>
      </c>
      <c r="H33" s="25" t="s">
        <v>152</v>
      </c>
      <c r="I33" s="24">
        <v>0.1</v>
      </c>
    </row>
    <row r="34" spans="1:9" ht="146.25" customHeight="1">
      <c r="A34" s="6" t="s">
        <v>29</v>
      </c>
      <c r="B34" s="18" t="s">
        <v>101</v>
      </c>
      <c r="C34" s="3">
        <v>200</v>
      </c>
      <c r="D34" s="14">
        <v>35200</v>
      </c>
      <c r="E34" s="14">
        <v>35200</v>
      </c>
      <c r="F34" s="14">
        <v>35200</v>
      </c>
      <c r="G34" s="25" t="s">
        <v>153</v>
      </c>
      <c r="H34" s="24" t="s">
        <v>154</v>
      </c>
      <c r="I34" s="24">
        <v>15</v>
      </c>
    </row>
    <row r="35" spans="1:9" ht="63.75" customHeight="1">
      <c r="A35" s="4" t="s">
        <v>30</v>
      </c>
      <c r="B35" s="19" t="s">
        <v>102</v>
      </c>
      <c r="C35" s="9"/>
      <c r="D35" s="13">
        <f>D36</f>
        <v>10000</v>
      </c>
      <c r="E35" s="13">
        <f t="shared" ref="E35:F37" si="5">E36</f>
        <v>10000</v>
      </c>
      <c r="F35" s="13">
        <f t="shared" si="5"/>
        <v>5000</v>
      </c>
      <c r="G35" s="24"/>
      <c r="H35" s="24"/>
      <c r="I35" s="24"/>
    </row>
    <row r="36" spans="1:9" ht="50.25" customHeight="1">
      <c r="A36" s="4" t="s">
        <v>31</v>
      </c>
      <c r="B36" s="19" t="s">
        <v>103</v>
      </c>
      <c r="C36" s="9"/>
      <c r="D36" s="13">
        <f>D37</f>
        <v>10000</v>
      </c>
      <c r="E36" s="13">
        <f t="shared" si="5"/>
        <v>10000</v>
      </c>
      <c r="F36" s="13">
        <f t="shared" si="5"/>
        <v>5000</v>
      </c>
      <c r="G36" s="24"/>
      <c r="H36" s="24"/>
      <c r="I36" s="24"/>
    </row>
    <row r="37" spans="1:9" ht="46.5" customHeight="1">
      <c r="A37" s="6" t="s">
        <v>32</v>
      </c>
      <c r="B37" s="18" t="s">
        <v>104</v>
      </c>
      <c r="C37" s="9"/>
      <c r="D37" s="14">
        <f>D38</f>
        <v>10000</v>
      </c>
      <c r="E37" s="14">
        <f t="shared" si="5"/>
        <v>10000</v>
      </c>
      <c r="F37" s="14">
        <f t="shared" si="5"/>
        <v>5000</v>
      </c>
      <c r="G37" s="25" t="s">
        <v>158</v>
      </c>
      <c r="H37" s="24" t="s">
        <v>149</v>
      </c>
      <c r="I37" s="24">
        <v>120</v>
      </c>
    </row>
    <row r="38" spans="1:9" ht="65.25" customHeight="1">
      <c r="A38" s="6" t="s">
        <v>33</v>
      </c>
      <c r="B38" s="18" t="s">
        <v>105</v>
      </c>
      <c r="C38" s="3">
        <v>200</v>
      </c>
      <c r="D38" s="14">
        <v>10000</v>
      </c>
      <c r="E38" s="14">
        <v>10000</v>
      </c>
      <c r="F38" s="14">
        <v>5000</v>
      </c>
      <c r="G38" s="25" t="s">
        <v>159</v>
      </c>
      <c r="H38" s="24" t="s">
        <v>157</v>
      </c>
      <c r="I38" s="24">
        <v>5</v>
      </c>
    </row>
    <row r="39" spans="1:9" ht="64.5" customHeight="1">
      <c r="A39" s="4" t="s">
        <v>34</v>
      </c>
      <c r="B39" s="19" t="s">
        <v>106</v>
      </c>
      <c r="C39" s="5"/>
      <c r="D39" s="13">
        <f>D40+D44</f>
        <v>248300</v>
      </c>
      <c r="E39" s="13">
        <f>E40+E44</f>
        <v>226300</v>
      </c>
      <c r="F39" s="13">
        <f>F40+F44</f>
        <v>141300</v>
      </c>
      <c r="G39" s="24"/>
      <c r="H39" s="24"/>
      <c r="I39" s="24"/>
    </row>
    <row r="40" spans="1:9" ht="48" customHeight="1">
      <c r="A40" s="4" t="s">
        <v>35</v>
      </c>
      <c r="B40" s="19" t="s">
        <v>107</v>
      </c>
      <c r="C40" s="5"/>
      <c r="D40" s="13">
        <f>D41</f>
        <v>51000</v>
      </c>
      <c r="E40" s="13">
        <f>E41</f>
        <v>29000</v>
      </c>
      <c r="F40" s="13">
        <f>F41</f>
        <v>24000</v>
      </c>
      <c r="G40" s="24"/>
      <c r="H40" s="24"/>
      <c r="I40" s="24"/>
    </row>
    <row r="41" spans="1:9" ht="49.5" customHeight="1">
      <c r="A41" s="6" t="s">
        <v>36</v>
      </c>
      <c r="B41" s="18" t="s">
        <v>108</v>
      </c>
      <c r="C41" s="3"/>
      <c r="D41" s="14">
        <f>D42+D43</f>
        <v>51000</v>
      </c>
      <c r="E41" s="14">
        <f>E42+E43</f>
        <v>29000</v>
      </c>
      <c r="F41" s="14">
        <f>F42+F43</f>
        <v>24000</v>
      </c>
      <c r="G41" s="24"/>
      <c r="H41" s="24"/>
      <c r="I41" s="24"/>
    </row>
    <row r="42" spans="1:9" ht="79.5" customHeight="1">
      <c r="A42" s="6" t="s">
        <v>37</v>
      </c>
      <c r="B42" s="18" t="s">
        <v>109</v>
      </c>
      <c r="C42" s="3">
        <v>200</v>
      </c>
      <c r="D42" s="14">
        <v>25000</v>
      </c>
      <c r="E42" s="14">
        <v>5000</v>
      </c>
      <c r="F42" s="14">
        <v>0</v>
      </c>
      <c r="G42" s="25" t="s">
        <v>160</v>
      </c>
      <c r="H42" s="24" t="s">
        <v>161</v>
      </c>
      <c r="I42" s="24">
        <v>2</v>
      </c>
    </row>
    <row r="43" spans="1:9" s="16" customFormat="1" ht="93.75" customHeight="1">
      <c r="A43" s="6" t="s">
        <v>132</v>
      </c>
      <c r="B43" s="18" t="s">
        <v>133</v>
      </c>
      <c r="C43" s="3">
        <v>200</v>
      </c>
      <c r="D43" s="14">
        <v>26000</v>
      </c>
      <c r="E43" s="14">
        <v>24000</v>
      </c>
      <c r="F43" s="14">
        <v>24000</v>
      </c>
      <c r="G43" s="25" t="s">
        <v>162</v>
      </c>
      <c r="H43" s="24" t="s">
        <v>161</v>
      </c>
      <c r="I43" s="24">
        <v>2</v>
      </c>
    </row>
    <row r="44" spans="1:9" ht="51.75" customHeight="1">
      <c r="A44" s="4" t="s">
        <v>38</v>
      </c>
      <c r="B44" s="19" t="s">
        <v>110</v>
      </c>
      <c r="C44" s="5"/>
      <c r="D44" s="13">
        <f t="shared" ref="D44:F45" si="6">D45</f>
        <v>197300</v>
      </c>
      <c r="E44" s="13">
        <f t="shared" si="6"/>
        <v>197300</v>
      </c>
      <c r="F44" s="13">
        <f t="shared" si="6"/>
        <v>117300</v>
      </c>
      <c r="G44" s="24"/>
      <c r="H44" s="24"/>
      <c r="I44" s="24"/>
    </row>
    <row r="45" spans="1:9" ht="60.75" customHeight="1">
      <c r="A45" s="6" t="s">
        <v>39</v>
      </c>
      <c r="B45" s="18" t="s">
        <v>111</v>
      </c>
      <c r="C45" s="3"/>
      <c r="D45" s="14">
        <f t="shared" si="6"/>
        <v>197300</v>
      </c>
      <c r="E45" s="14">
        <f t="shared" si="6"/>
        <v>197300</v>
      </c>
      <c r="F45" s="14">
        <f t="shared" si="6"/>
        <v>117300</v>
      </c>
      <c r="G45" s="25" t="s">
        <v>163</v>
      </c>
      <c r="H45" s="24" t="s">
        <v>157</v>
      </c>
      <c r="I45" s="24">
        <v>2</v>
      </c>
    </row>
    <row r="46" spans="1:9" ht="64.5" customHeight="1">
      <c r="A46" s="6" t="s">
        <v>40</v>
      </c>
      <c r="B46" s="18" t="s">
        <v>112</v>
      </c>
      <c r="C46" s="3">
        <v>200</v>
      </c>
      <c r="D46" s="14">
        <v>197300</v>
      </c>
      <c r="E46" s="14">
        <v>197300</v>
      </c>
      <c r="F46" s="14">
        <v>117300</v>
      </c>
      <c r="G46" s="24"/>
      <c r="H46" s="24"/>
      <c r="I46" s="24"/>
    </row>
    <row r="47" spans="1:9" ht="52.5" customHeight="1">
      <c r="A47" s="4" t="s">
        <v>41</v>
      </c>
      <c r="B47" s="19" t="s">
        <v>113</v>
      </c>
      <c r="C47" s="5"/>
      <c r="D47" s="13">
        <f>D48+D52+D55</f>
        <v>1060593.22</v>
      </c>
      <c r="E47" s="13">
        <f>E49+E52+E55</f>
        <v>369126.63</v>
      </c>
      <c r="F47" s="13">
        <f>F49+F52+F55</f>
        <v>249057.65</v>
      </c>
      <c r="G47" s="24"/>
      <c r="H47" s="24"/>
      <c r="I47" s="24"/>
    </row>
    <row r="48" spans="1:9" ht="54.75" customHeight="1">
      <c r="A48" s="4" t="s">
        <v>42</v>
      </c>
      <c r="B48" s="19" t="s">
        <v>114</v>
      </c>
      <c r="C48" s="5"/>
      <c r="D48" s="13">
        <f>D49</f>
        <v>674308</v>
      </c>
      <c r="E48" s="13">
        <f>E49</f>
        <v>314308</v>
      </c>
      <c r="F48" s="13">
        <f>F49</f>
        <v>204308</v>
      </c>
      <c r="G48" s="24"/>
      <c r="H48" s="24"/>
      <c r="I48" s="24"/>
    </row>
    <row r="49" spans="1:9" ht="40.5" customHeight="1">
      <c r="A49" s="6" t="s">
        <v>43</v>
      </c>
      <c r="B49" s="18" t="s">
        <v>115</v>
      </c>
      <c r="C49" s="3"/>
      <c r="D49" s="14">
        <f>D50+D51</f>
        <v>674308</v>
      </c>
      <c r="E49" s="14">
        <f>E50+E51</f>
        <v>314308</v>
      </c>
      <c r="F49" s="14">
        <f>F50+F51</f>
        <v>204308</v>
      </c>
      <c r="G49" s="25" t="s">
        <v>164</v>
      </c>
      <c r="H49" s="24" t="s">
        <v>157</v>
      </c>
      <c r="I49" s="24">
        <v>14</v>
      </c>
    </row>
    <row r="50" spans="1:9" ht="63.75" customHeight="1">
      <c r="A50" s="6" t="s">
        <v>44</v>
      </c>
      <c r="B50" s="18" t="s">
        <v>116</v>
      </c>
      <c r="C50" s="3">
        <v>200</v>
      </c>
      <c r="D50" s="14">
        <v>380000</v>
      </c>
      <c r="E50" s="14">
        <v>200000</v>
      </c>
      <c r="F50" s="14">
        <v>100000</v>
      </c>
      <c r="G50" s="24"/>
      <c r="H50" s="24"/>
      <c r="I50" s="24"/>
    </row>
    <row r="51" spans="1:9" ht="84.75" customHeight="1">
      <c r="A51" s="7" t="s">
        <v>45</v>
      </c>
      <c r="B51" s="18" t="s">
        <v>117</v>
      </c>
      <c r="C51" s="3">
        <v>200</v>
      </c>
      <c r="D51" s="14">
        <v>294308</v>
      </c>
      <c r="E51" s="14">
        <v>114308</v>
      </c>
      <c r="F51" s="14">
        <v>104308</v>
      </c>
      <c r="G51" s="24"/>
      <c r="H51" s="24"/>
      <c r="I51" s="24"/>
    </row>
    <row r="52" spans="1:9" ht="47.25" customHeight="1">
      <c r="A52" s="4" t="s">
        <v>46</v>
      </c>
      <c r="B52" s="19" t="s">
        <v>118</v>
      </c>
      <c r="C52" s="5"/>
      <c r="D52" s="13">
        <f t="shared" ref="D52:F53" si="7">D53</f>
        <v>35000</v>
      </c>
      <c r="E52" s="13">
        <f t="shared" si="7"/>
        <v>10000</v>
      </c>
      <c r="F52" s="13">
        <f t="shared" si="7"/>
        <v>5000</v>
      </c>
      <c r="G52" s="24"/>
      <c r="H52" s="24"/>
      <c r="I52" s="24"/>
    </row>
    <row r="53" spans="1:9" ht="55.5" customHeight="1">
      <c r="A53" s="6" t="s">
        <v>47</v>
      </c>
      <c r="B53" s="18" t="s">
        <v>119</v>
      </c>
      <c r="C53" s="3"/>
      <c r="D53" s="14">
        <f t="shared" si="7"/>
        <v>35000</v>
      </c>
      <c r="E53" s="14">
        <f t="shared" si="7"/>
        <v>10000</v>
      </c>
      <c r="F53" s="14">
        <f t="shared" si="7"/>
        <v>5000</v>
      </c>
      <c r="G53" s="25" t="s">
        <v>165</v>
      </c>
      <c r="H53" s="24" t="s">
        <v>161</v>
      </c>
      <c r="I53" s="24">
        <v>4</v>
      </c>
    </row>
    <row r="54" spans="1:9" ht="66.75" customHeight="1">
      <c r="A54" s="7" t="s">
        <v>48</v>
      </c>
      <c r="B54" s="18" t="s">
        <v>120</v>
      </c>
      <c r="C54" s="3">
        <v>200</v>
      </c>
      <c r="D54" s="14">
        <v>35000</v>
      </c>
      <c r="E54" s="14">
        <v>10000</v>
      </c>
      <c r="F54" s="14">
        <v>5000</v>
      </c>
      <c r="G54" s="24"/>
      <c r="H54" s="24"/>
      <c r="I54" s="24"/>
    </row>
    <row r="55" spans="1:9" ht="51.75" customHeight="1">
      <c r="A55" s="4" t="s">
        <v>49</v>
      </c>
      <c r="B55" s="19" t="s">
        <v>121</v>
      </c>
      <c r="C55" s="5"/>
      <c r="D55" s="13">
        <f t="shared" ref="D55:F56" si="8">D56</f>
        <v>351285.22</v>
      </c>
      <c r="E55" s="13">
        <f t="shared" si="8"/>
        <v>44818.63</v>
      </c>
      <c r="F55" s="13">
        <f t="shared" si="8"/>
        <v>39749.65</v>
      </c>
      <c r="G55" s="24"/>
      <c r="H55" s="24"/>
      <c r="I55" s="24"/>
    </row>
    <row r="56" spans="1:9" ht="45" customHeight="1">
      <c r="A56" s="6" t="s">
        <v>50</v>
      </c>
      <c r="B56" s="18" t="s">
        <v>122</v>
      </c>
      <c r="C56" s="3"/>
      <c r="D56" s="14">
        <f t="shared" si="8"/>
        <v>351285.22</v>
      </c>
      <c r="E56" s="14">
        <f t="shared" si="8"/>
        <v>44818.63</v>
      </c>
      <c r="F56" s="14">
        <f t="shared" si="8"/>
        <v>39749.65</v>
      </c>
      <c r="G56" s="25" t="s">
        <v>166</v>
      </c>
      <c r="H56" s="24" t="s">
        <v>161</v>
      </c>
      <c r="I56" s="24">
        <v>6</v>
      </c>
    </row>
    <row r="57" spans="1:9" ht="61.5" customHeight="1">
      <c r="A57" s="7" t="s">
        <v>51</v>
      </c>
      <c r="B57" s="18" t="s">
        <v>123</v>
      </c>
      <c r="C57" s="3">
        <v>200</v>
      </c>
      <c r="D57" s="14">
        <v>351285.22</v>
      </c>
      <c r="E57" s="14">
        <v>44818.63</v>
      </c>
      <c r="F57" s="14">
        <v>39749.65</v>
      </c>
      <c r="G57" s="25" t="s">
        <v>167</v>
      </c>
      <c r="H57" s="24" t="s">
        <v>157</v>
      </c>
      <c r="I57" s="24">
        <v>12</v>
      </c>
    </row>
    <row r="58" spans="1:9" ht="49.5" customHeight="1">
      <c r="A58" s="4" t="s">
        <v>52</v>
      </c>
      <c r="B58" s="19" t="s">
        <v>124</v>
      </c>
      <c r="C58" s="5"/>
      <c r="D58" s="13">
        <f t="shared" ref="D58:F59" si="9">D59</f>
        <v>1957334.6</v>
      </c>
      <c r="E58" s="13">
        <f t="shared" si="9"/>
        <v>1483165.6</v>
      </c>
      <c r="F58" s="13">
        <f t="shared" si="9"/>
        <v>1483165.6</v>
      </c>
      <c r="G58" s="24"/>
      <c r="H58" s="24"/>
      <c r="I58" s="24"/>
    </row>
    <row r="59" spans="1:9" ht="63.75" customHeight="1">
      <c r="A59" s="4" t="s">
        <v>53</v>
      </c>
      <c r="B59" s="19" t="s">
        <v>125</v>
      </c>
      <c r="C59" s="5"/>
      <c r="D59" s="13">
        <f t="shared" si="9"/>
        <v>1957334.6</v>
      </c>
      <c r="E59" s="13">
        <f t="shared" si="9"/>
        <v>1483165.6</v>
      </c>
      <c r="F59" s="13">
        <f t="shared" si="9"/>
        <v>1483165.6</v>
      </c>
      <c r="G59" s="24"/>
      <c r="H59" s="24"/>
      <c r="I59" s="24"/>
    </row>
    <row r="60" spans="1:9" ht="93.75" customHeight="1">
      <c r="A60" s="6" t="s">
        <v>54</v>
      </c>
      <c r="B60" s="18" t="s">
        <v>126</v>
      </c>
      <c r="C60" s="3"/>
      <c r="D60" s="14">
        <f>D61+D62+D63+D64+D65</f>
        <v>1957334.6</v>
      </c>
      <c r="E60" s="14">
        <f>E61+E62+E63</f>
        <v>1483165.6</v>
      </c>
      <c r="F60" s="14">
        <f>F61+F62+F63</f>
        <v>1483165.6</v>
      </c>
      <c r="G60" s="25" t="s">
        <v>169</v>
      </c>
      <c r="H60" s="24" t="s">
        <v>143</v>
      </c>
      <c r="I60" s="24">
        <v>8</v>
      </c>
    </row>
    <row r="61" spans="1:9" ht="113.25" customHeight="1">
      <c r="A61" s="6" t="s">
        <v>55</v>
      </c>
      <c r="B61" s="18" t="s">
        <v>127</v>
      </c>
      <c r="C61" s="3">
        <v>100</v>
      </c>
      <c r="D61" s="14">
        <v>1013573.6</v>
      </c>
      <c r="E61" s="14">
        <v>1017645.6</v>
      </c>
      <c r="F61" s="14">
        <v>1017645.6</v>
      </c>
      <c r="G61" s="24"/>
      <c r="H61" s="24"/>
      <c r="I61" s="24"/>
    </row>
    <row r="62" spans="1:9" ht="66.75" customHeight="1">
      <c r="A62" s="6" t="s">
        <v>56</v>
      </c>
      <c r="B62" s="18" t="s">
        <v>127</v>
      </c>
      <c r="C62" s="3">
        <v>200</v>
      </c>
      <c r="D62" s="14">
        <v>536174</v>
      </c>
      <c r="E62" s="14">
        <v>465220</v>
      </c>
      <c r="F62" s="14">
        <v>465220</v>
      </c>
      <c r="G62" s="24"/>
      <c r="H62" s="24"/>
      <c r="I62" s="24"/>
    </row>
    <row r="63" spans="1:9" ht="51.75" customHeight="1">
      <c r="A63" s="6" t="s">
        <v>57</v>
      </c>
      <c r="B63" s="18" t="s">
        <v>127</v>
      </c>
      <c r="C63" s="3">
        <v>800</v>
      </c>
      <c r="D63" s="14">
        <v>300</v>
      </c>
      <c r="E63" s="14">
        <v>300</v>
      </c>
      <c r="F63" s="14">
        <v>300</v>
      </c>
      <c r="G63" s="24"/>
      <c r="H63" s="24"/>
      <c r="I63" s="24"/>
    </row>
    <row r="64" spans="1:9" ht="162.75" customHeight="1">
      <c r="A64" s="11" t="s">
        <v>58</v>
      </c>
      <c r="B64" s="18" t="s">
        <v>59</v>
      </c>
      <c r="C64" s="3">
        <v>100</v>
      </c>
      <c r="D64" s="14">
        <v>4073</v>
      </c>
      <c r="E64" s="14">
        <v>0</v>
      </c>
      <c r="F64" s="14">
        <v>0</v>
      </c>
      <c r="G64" s="27"/>
      <c r="H64" s="24"/>
      <c r="I64" s="24"/>
    </row>
    <row r="65" spans="1:9" ht="181.5" customHeight="1">
      <c r="A65" s="11" t="s">
        <v>60</v>
      </c>
      <c r="B65" s="18" t="s">
        <v>128</v>
      </c>
      <c r="C65" s="3">
        <v>100</v>
      </c>
      <c r="D65" s="14">
        <v>403214</v>
      </c>
      <c r="E65" s="14">
        <v>0</v>
      </c>
      <c r="F65" s="14">
        <v>0</v>
      </c>
      <c r="G65" s="25" t="s">
        <v>170</v>
      </c>
      <c r="H65" s="24" t="s">
        <v>143</v>
      </c>
      <c r="I65" s="24" t="s">
        <v>168</v>
      </c>
    </row>
    <row r="66" spans="1:9" ht="51.75" customHeight="1">
      <c r="A66" s="4" t="s">
        <v>61</v>
      </c>
      <c r="B66" s="19" t="s">
        <v>129</v>
      </c>
      <c r="C66" s="5"/>
      <c r="D66" s="13">
        <f>D67+D76</f>
        <v>514680.69999999995</v>
      </c>
      <c r="E66" s="13">
        <f>E67+E76</f>
        <v>171535.02</v>
      </c>
      <c r="F66" s="13">
        <f>F67+F76</f>
        <v>134800</v>
      </c>
      <c r="G66" s="28"/>
      <c r="H66" s="28"/>
      <c r="I66" s="28"/>
    </row>
    <row r="67" spans="1:9" ht="64.5" customHeight="1">
      <c r="A67" s="4" t="s">
        <v>62</v>
      </c>
      <c r="B67" s="19">
        <v>3100000000</v>
      </c>
      <c r="C67" s="5"/>
      <c r="D67" s="13">
        <f>D68</f>
        <v>399280.69999999995</v>
      </c>
      <c r="E67" s="13">
        <f>E68</f>
        <v>50935.02</v>
      </c>
      <c r="F67" s="13">
        <f>F68</f>
        <v>10000</v>
      </c>
      <c r="G67" s="28"/>
      <c r="H67" s="28"/>
      <c r="I67" s="28"/>
    </row>
    <row r="68" spans="1:9" ht="20.25" customHeight="1">
      <c r="A68" s="4" t="s">
        <v>63</v>
      </c>
      <c r="B68" s="19">
        <v>3190000000</v>
      </c>
      <c r="C68" s="5"/>
      <c r="D68" s="13">
        <f>D69+D70+D71+D72+D73+D74+D75</f>
        <v>399280.69999999995</v>
      </c>
      <c r="E68" s="13">
        <f>E69+E74+E75</f>
        <v>50935.02</v>
      </c>
      <c r="F68" s="13">
        <f>F69+F74+F75</f>
        <v>10000</v>
      </c>
      <c r="G68" s="28"/>
      <c r="H68" s="28"/>
      <c r="I68" s="28"/>
    </row>
    <row r="69" spans="1:9" ht="34.5" customHeight="1">
      <c r="A69" s="6" t="s">
        <v>64</v>
      </c>
      <c r="B69" s="18">
        <v>3190020310</v>
      </c>
      <c r="C69" s="3">
        <v>800</v>
      </c>
      <c r="D69" s="14">
        <v>10000</v>
      </c>
      <c r="E69" s="14">
        <v>10000</v>
      </c>
      <c r="F69" s="14">
        <v>10000</v>
      </c>
      <c r="G69" s="28"/>
      <c r="H69" s="28"/>
      <c r="I69" s="28"/>
    </row>
    <row r="70" spans="1:9" ht="64.5" customHeight="1">
      <c r="A70" s="11" t="s">
        <v>65</v>
      </c>
      <c r="B70" s="20">
        <v>3190020350</v>
      </c>
      <c r="C70" s="12">
        <v>800</v>
      </c>
      <c r="D70" s="15">
        <v>500</v>
      </c>
      <c r="E70" s="14">
        <v>0</v>
      </c>
      <c r="F70" s="14">
        <v>0</v>
      </c>
      <c r="G70" s="28"/>
      <c r="H70" s="28"/>
      <c r="I70" s="28"/>
    </row>
    <row r="71" spans="1:9" ht="64.5" customHeight="1">
      <c r="A71" s="6" t="s">
        <v>66</v>
      </c>
      <c r="B71" s="18">
        <v>3190020320</v>
      </c>
      <c r="C71" s="3">
        <v>200</v>
      </c>
      <c r="D71" s="14">
        <v>0</v>
      </c>
      <c r="E71" s="14">
        <v>0</v>
      </c>
      <c r="F71" s="14">
        <v>0</v>
      </c>
      <c r="G71" s="28"/>
      <c r="H71" s="28"/>
      <c r="I71" s="28"/>
    </row>
    <row r="72" spans="1:9" ht="66.75" customHeight="1">
      <c r="A72" s="7" t="s">
        <v>67</v>
      </c>
      <c r="B72" s="18">
        <v>3190020330</v>
      </c>
      <c r="C72" s="3">
        <v>200</v>
      </c>
      <c r="D72" s="14">
        <v>238195.20000000001</v>
      </c>
      <c r="E72" s="14">
        <v>0</v>
      </c>
      <c r="F72" s="14">
        <v>0</v>
      </c>
      <c r="G72" s="28"/>
      <c r="H72" s="28"/>
      <c r="I72" s="28"/>
    </row>
    <row r="73" spans="1:9" ht="68.25" customHeight="1">
      <c r="A73" s="6" t="s">
        <v>68</v>
      </c>
      <c r="B73" s="18">
        <v>3190020340</v>
      </c>
      <c r="C73" s="3">
        <v>200</v>
      </c>
      <c r="D73" s="14">
        <v>109650.48</v>
      </c>
      <c r="E73" s="14">
        <v>0</v>
      </c>
      <c r="F73" s="14">
        <v>0</v>
      </c>
      <c r="G73" s="28"/>
      <c r="H73" s="28"/>
      <c r="I73" s="28"/>
    </row>
    <row r="74" spans="1:9" ht="114" customHeight="1">
      <c r="A74" s="6" t="s">
        <v>69</v>
      </c>
      <c r="B74" s="18">
        <v>3190020360</v>
      </c>
      <c r="C74" s="3">
        <v>500</v>
      </c>
      <c r="D74" s="14">
        <v>469.35</v>
      </c>
      <c r="E74" s="14">
        <v>469.35</v>
      </c>
      <c r="F74" s="14">
        <v>0</v>
      </c>
      <c r="G74" s="28"/>
      <c r="H74" s="28"/>
      <c r="I74" s="28"/>
    </row>
    <row r="75" spans="1:9" ht="116.25" customHeight="1">
      <c r="A75" s="6" t="s">
        <v>70</v>
      </c>
      <c r="B75" s="18">
        <v>3190020370</v>
      </c>
      <c r="C75" s="3">
        <v>500</v>
      </c>
      <c r="D75" s="14">
        <v>40465.67</v>
      </c>
      <c r="E75" s="14">
        <v>40465.67</v>
      </c>
      <c r="F75" s="14">
        <v>0</v>
      </c>
      <c r="G75" s="28"/>
      <c r="H75" s="28"/>
      <c r="I75" s="28"/>
    </row>
    <row r="76" spans="1:9" ht="81.75" customHeight="1">
      <c r="A76" s="4" t="s">
        <v>71</v>
      </c>
      <c r="B76" s="19">
        <v>3200000000</v>
      </c>
      <c r="C76" s="5"/>
      <c r="D76" s="13">
        <f>D77</f>
        <v>115400</v>
      </c>
      <c r="E76" s="13">
        <f>E77</f>
        <v>120600</v>
      </c>
      <c r="F76" s="13">
        <f>F77</f>
        <v>124800</v>
      </c>
      <c r="G76" s="28"/>
      <c r="H76" s="28"/>
      <c r="I76" s="28"/>
    </row>
    <row r="77" spans="1:9" ht="18" customHeight="1">
      <c r="A77" s="4" t="s">
        <v>63</v>
      </c>
      <c r="B77" s="19">
        <v>3290000000</v>
      </c>
      <c r="C77" s="5"/>
      <c r="D77" s="13">
        <f>D78+D79</f>
        <v>115400</v>
      </c>
      <c r="E77" s="13">
        <f>E78+E79</f>
        <v>120600</v>
      </c>
      <c r="F77" s="13">
        <f>F78+F79</f>
        <v>124800</v>
      </c>
      <c r="G77" s="28"/>
      <c r="H77" s="28"/>
      <c r="I77" s="28"/>
    </row>
    <row r="78" spans="1:9" ht="146.25" customHeight="1">
      <c r="A78" s="11" t="s">
        <v>72</v>
      </c>
      <c r="B78" s="18">
        <v>3290051180</v>
      </c>
      <c r="C78" s="3">
        <v>100</v>
      </c>
      <c r="D78" s="14">
        <v>111442.87</v>
      </c>
      <c r="E78" s="14">
        <v>111442.87</v>
      </c>
      <c r="F78" s="14">
        <v>111442.87</v>
      </c>
      <c r="G78" s="28"/>
      <c r="H78" s="28"/>
      <c r="I78" s="28"/>
    </row>
    <row r="79" spans="1:9" ht="100.5" customHeight="1">
      <c r="A79" s="11" t="s">
        <v>73</v>
      </c>
      <c r="B79" s="18">
        <v>3290051180</v>
      </c>
      <c r="C79" s="3">
        <v>200</v>
      </c>
      <c r="D79" s="14">
        <v>3957.13</v>
      </c>
      <c r="E79" s="14">
        <v>9157.1299999999992</v>
      </c>
      <c r="F79" s="14">
        <v>13357.13</v>
      </c>
      <c r="G79" s="28"/>
      <c r="H79" s="28"/>
      <c r="I79" s="28"/>
    </row>
    <row r="80" spans="1:9" ht="15.75">
      <c r="A80" s="4" t="s">
        <v>74</v>
      </c>
      <c r="B80" s="18"/>
      <c r="C80" s="3"/>
      <c r="D80" s="13">
        <f>D66+D58+D47+D39+D11+D6+D35</f>
        <v>8324907.2699999996</v>
      </c>
      <c r="E80" s="13">
        <v>6461225</v>
      </c>
      <c r="F80" s="13">
        <v>6013595</v>
      </c>
      <c r="G80" s="28"/>
      <c r="H80" s="28"/>
      <c r="I80" s="28"/>
    </row>
    <row r="81" spans="1:1">
      <c r="A81" s="2"/>
    </row>
  </sheetData>
  <mergeCells count="9">
    <mergeCell ref="B1:C1"/>
    <mergeCell ref="G4:I4"/>
    <mergeCell ref="A4:A5"/>
    <mergeCell ref="B4:B5"/>
    <mergeCell ref="C4:C5"/>
    <mergeCell ref="D4:D5"/>
    <mergeCell ref="E4:E5"/>
    <mergeCell ref="F4:F5"/>
    <mergeCell ref="A2:I2"/>
  </mergeCells>
  <pageMargins left="0.70866141732283472" right="0.19685039370078741" top="0.55118110236220474" bottom="0.39370078740157483" header="0.31496062992125984" footer="0.23622047244094491"/>
  <pageSetup paperSize="9" scale="75" fitToWidth="11" fitToHeight="11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Приложение 4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2023-04-24T09:47:23Z</dcterms:modified>
</cp:coreProperties>
</file>